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elis\Documents\11 WanderJournals\02) E-books\"/>
    </mc:Choice>
  </mc:AlternateContent>
  <xr:revisionPtr revIDLastSave="0" documentId="13_ncr:1_{3AF05F27-5605-45F0-92F9-01B4809CBDF1}" xr6:coauthVersionLast="47" xr6:coauthVersionMax="47" xr10:uidLastSave="{00000000-0000-0000-0000-000000000000}"/>
  <bookViews>
    <workbookView xWindow="-108" yWindow="-108" windowWidth="23256" windowHeight="12456" xr2:uid="{82C96DB1-2834-440A-8B1B-ADD6A0D0BB8F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6" i="1" l="1"/>
  <c r="J45" i="1"/>
  <c r="J44" i="1"/>
  <c r="J43" i="1"/>
  <c r="J42" i="1"/>
  <c r="J41" i="1"/>
  <c r="H7" i="1"/>
  <c r="H6" i="1"/>
  <c r="E10" i="1"/>
  <c r="E20" i="1"/>
  <c r="E46" i="1" s="1"/>
  <c r="E45" i="1"/>
  <c r="E44" i="1"/>
  <c r="E42" i="1"/>
  <c r="E41" i="1"/>
  <c r="O38" i="1"/>
  <c r="O29" i="1"/>
  <c r="E15" i="1"/>
  <c r="E38" i="1"/>
  <c r="J38" i="1"/>
  <c r="J29" i="1"/>
  <c r="E29" i="1"/>
  <c r="J47" i="1" l="1"/>
  <c r="E43" i="1"/>
  <c r="E47" i="1" s="1"/>
</calcChain>
</file>

<file path=xl/sharedStrings.xml><?xml version="1.0" encoding="utf-8"?>
<sst xmlns="http://schemas.openxmlformats.org/spreadsheetml/2006/main" count="82" uniqueCount="31">
  <si>
    <t>By WanderJournals</t>
  </si>
  <si>
    <t>Total Budget</t>
  </si>
  <si>
    <t>Fligts</t>
  </si>
  <si>
    <t>Bustickets</t>
  </si>
  <si>
    <t>Traintickets</t>
  </si>
  <si>
    <t>Fuelcosts</t>
  </si>
  <si>
    <t>Other transport costs</t>
  </si>
  <si>
    <t>Week 1</t>
  </si>
  <si>
    <t>Week Budget</t>
  </si>
  <si>
    <t>Accommodation</t>
  </si>
  <si>
    <t>Transport</t>
  </si>
  <si>
    <t>Transport costs to destination</t>
  </si>
  <si>
    <t>Activities</t>
  </si>
  <si>
    <t>Other</t>
  </si>
  <si>
    <t>Total</t>
  </si>
  <si>
    <t>Week 2</t>
  </si>
  <si>
    <t>Week 3</t>
  </si>
  <si>
    <t>Week 4</t>
  </si>
  <si>
    <t>Week 5</t>
  </si>
  <si>
    <t>Week 6</t>
  </si>
  <si>
    <t>Vacation Budgetering</t>
  </si>
  <si>
    <t>Total costs</t>
  </si>
  <si>
    <t>How many days is the vacation?</t>
  </si>
  <si>
    <t>How many people?</t>
  </si>
  <si>
    <t>Food &amp; drinks</t>
  </si>
  <si>
    <t>Other costs</t>
  </si>
  <si>
    <t>Insurance</t>
  </si>
  <si>
    <t>Visum</t>
  </si>
  <si>
    <t>Selfcare &amp; souvenirs</t>
  </si>
  <si>
    <t>Day Budget</t>
  </si>
  <si>
    <t>Total costs per 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</si>
</sst>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36"/>
      <color theme="1"/>
      <name val="Bodoni MT Black"/>
      <family val="1"/>
    </font>
    <font>
      <sz val="11"/>
      <color theme="1"/>
      <name val="Alasassy Caps"/>
    </font>
    <font>
      <sz val="11"/>
      <color theme="1"/>
      <name val="Arial Nova Cond Light"/>
      <family val="2"/>
    </font>
    <font>
      <i/>
      <sz val="11"/>
      <color theme="1"/>
      <name val="Arial Nova Cond Light"/>
      <family val="2"/>
    </font>
    <font>
      <b/>
      <i/>
      <sz val="11"/>
      <color theme="1"/>
      <name val="Arial Nova Cond Light"/>
      <family val="2"/>
    </font>
    <font>
      <u/>
      <sz val="11"/>
      <color theme="1"/>
      <name val="Arial Nova Cond Light"/>
      <family val="2"/>
    </font>
    <font>
      <u/>
      <sz val="11"/>
      <name val="Arial Nova Cond Light"/>
      <family val="2"/>
    </font>
    <font>
      <sz val="11"/>
      <color rgb="FF6FA35D"/>
      <name val="Arial Nova Cond Light"/>
      <family val="2"/>
    </font>
    <font>
      <sz val="11"/>
      <color rgb="FF6FA35D"/>
      <name val="Aptos Narrow"/>
      <family val="2"/>
      <scheme val="minor"/>
    </font>
    <font>
      <sz val="11"/>
      <name val="Arial Nova Cond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AD3B1"/>
        <bgColor indexed="64"/>
      </patternFill>
    </fill>
    <fill>
      <patternFill patternType="solid">
        <fgColor rgb="FFF0F6EE"/>
        <bgColor indexed="64"/>
      </patternFill>
    </fill>
  </fills>
  <borders count="6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2" borderId="0" xfId="0" applyFill="1"/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 indent="1"/>
    </xf>
    <xf numFmtId="0" fontId="8" fillId="2" borderId="0" xfId="0" applyFont="1" applyFill="1" applyAlignment="1">
      <alignment horizontal="right" vertical="center" indent="1"/>
    </xf>
    <xf numFmtId="44" fontId="8" fillId="2" borderId="0" xfId="1" applyFont="1" applyFill="1" applyAlignment="1">
      <alignment horizontal="center" vertical="center"/>
    </xf>
    <xf numFmtId="44" fontId="4" fillId="4" borderId="1" xfId="1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5" xfId="0" applyFont="1" applyFill="1" applyBorder="1" applyAlignment="1">
      <alignment vertical="center"/>
    </xf>
    <xf numFmtId="44" fontId="9" fillId="2" borderId="0" xfId="1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vertical="center"/>
    </xf>
    <xf numFmtId="44" fontId="4" fillId="4" borderId="1" xfId="0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horizontal="left" vertical="center" inden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 indent="1"/>
    </xf>
    <xf numFmtId="0" fontId="4" fillId="4" borderId="3" xfId="0" applyFont="1" applyFill="1" applyBorder="1" applyAlignment="1">
      <alignment horizontal="left" vertical="center" indent="1"/>
    </xf>
    <xf numFmtId="0" fontId="4" fillId="4" borderId="4" xfId="0" applyFont="1" applyFill="1" applyBorder="1" applyAlignment="1">
      <alignment horizontal="left" vertical="center" indent="1"/>
    </xf>
    <xf numFmtId="0" fontId="5" fillId="4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9" fillId="4" borderId="1" xfId="1" applyNumberFormat="1" applyFont="1" applyFill="1" applyBorder="1" applyAlignment="1" applyProtection="1">
      <alignment vertical="center"/>
      <protection locked="0"/>
    </xf>
    <xf numFmtId="0" fontId="9" fillId="4" borderId="1" xfId="0" applyFont="1" applyFill="1" applyBorder="1" applyAlignment="1" applyProtection="1">
      <alignment vertical="center"/>
      <protection locked="0"/>
    </xf>
    <xf numFmtId="44" fontId="9" fillId="4" borderId="1" xfId="1" applyFont="1" applyFill="1" applyBorder="1" applyAlignment="1" applyProtection="1">
      <alignment vertical="center"/>
      <protection locked="0"/>
    </xf>
    <xf numFmtId="44" fontId="9" fillId="4" borderId="1" xfId="1" applyFont="1" applyFill="1" applyBorder="1" applyAlignment="1" applyProtection="1">
      <alignment vertical="center"/>
    </xf>
  </cellXfs>
  <cellStyles count="2">
    <cellStyle name="Standaard" xfId="0" builtinId="0"/>
    <cellStyle name="Valuta" xfId="1" builtinId="4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FA35D"/>
      <color rgb="FFF0F6EE"/>
      <color rgb="FFBAD3B1"/>
      <color rgb="FF9EC1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odoni MT Black" panose="02070A03080606020203" pitchFamily="18" charset="0"/>
                <a:ea typeface="+mn-ea"/>
                <a:cs typeface="+mn-cs"/>
              </a:defRPr>
            </a:pPr>
            <a:r>
              <a:rPr lang="nl-NL" sz="1600">
                <a:latin typeface="Bodoni MT Black" panose="02070A03080606020203" pitchFamily="18" charset="0"/>
              </a:rPr>
              <a:t>Total Costs vacation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odoni MT Black" panose="02070A03080606020203" pitchFamily="18" charset="0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67-4777-A82E-EB6F631E9009}"/>
              </c:ext>
            </c:extLst>
          </c:dPt>
          <c:dPt>
            <c:idx val="1"/>
            <c:bubble3D val="0"/>
            <c:spPr>
              <a:solidFill>
                <a:schemeClr val="accent3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67-4777-A82E-EB6F631E9009}"/>
              </c:ext>
            </c:extLst>
          </c:dPt>
          <c:dPt>
            <c:idx val="2"/>
            <c:bubble3D val="0"/>
            <c:spPr>
              <a:solidFill>
                <a:schemeClr val="accent3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67-4777-A82E-EB6F631E9009}"/>
              </c:ext>
            </c:extLst>
          </c:dPt>
          <c:dPt>
            <c:idx val="3"/>
            <c:bubble3D val="0"/>
            <c:spPr>
              <a:solidFill>
                <a:schemeClr val="accent3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67-4777-A82E-EB6F631E9009}"/>
              </c:ext>
            </c:extLst>
          </c:dPt>
          <c:dPt>
            <c:idx val="4"/>
            <c:bubble3D val="0"/>
            <c:spPr>
              <a:solidFill>
                <a:schemeClr val="accent3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167-4777-A82E-EB6F631E9009}"/>
              </c:ext>
            </c:extLst>
          </c:dPt>
          <c:dPt>
            <c:idx val="5"/>
            <c:bubble3D val="0"/>
            <c:spPr>
              <a:solidFill>
                <a:schemeClr val="accent3">
                  <a:shade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167-4777-A82E-EB6F631E900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Blad1!$B$41:$B$46</c:f>
              <c:strCache>
                <c:ptCount val="6"/>
                <c:pt idx="0">
                  <c:v>Accommodation</c:v>
                </c:pt>
                <c:pt idx="1">
                  <c:v>Food &amp; drinks</c:v>
                </c:pt>
                <c:pt idx="2">
                  <c:v>Transport</c:v>
                </c:pt>
                <c:pt idx="3">
                  <c:v>Activities</c:v>
                </c:pt>
                <c:pt idx="4">
                  <c:v>Selfcare &amp; souvenirs</c:v>
                </c:pt>
                <c:pt idx="5">
                  <c:v>Other</c:v>
                </c:pt>
              </c:strCache>
            </c:strRef>
          </c:cat>
          <c:val>
            <c:numRef>
              <c:f>Blad1!$E$41:$E$46</c:f>
              <c:numCache>
                <c:formatCode>_("€"* #,##0.00_);_("€"* \(#,##0.00\);_("€"* "-"??_);_(@_)</c:formatCode>
                <c:ptCount val="6"/>
                <c:pt idx="0">
                  <c:v>480</c:v>
                </c:pt>
                <c:pt idx="1">
                  <c:v>440</c:v>
                </c:pt>
                <c:pt idx="2">
                  <c:v>970.49</c:v>
                </c:pt>
                <c:pt idx="3">
                  <c:v>440</c:v>
                </c:pt>
                <c:pt idx="4">
                  <c:v>100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E8-425C-91E3-D7D6BB26642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539793746254163"/>
          <c:y val="0.33121760317594712"/>
          <c:w val="0.29885403104139535"/>
          <c:h val="0.447819828972991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asassy Caps" pitchFamily="2" charset="0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297180</xdr:colOff>
      <xdr:row>2</xdr:row>
      <xdr:rowOff>99060</xdr:rowOff>
    </xdr:from>
    <xdr:to>
      <xdr:col>14</xdr:col>
      <xdr:colOff>701040</xdr:colOff>
      <xdr:row>19</xdr:row>
      <xdr:rowOff>64770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7F83B549-0759-E16E-8133-82BD106B71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2A527-FD0E-4399-8F6B-480112CA6E0D}">
  <dimension ref="B2:O90"/>
  <sheetViews>
    <sheetView tabSelected="1" zoomScale="112" zoomScaleNormal="100" workbookViewId="0">
      <selection activeCell="E36" sqref="E36"/>
    </sheetView>
  </sheetViews>
  <sheetFormatPr defaultRowHeight="14.4" x14ac:dyDescent="0.3"/>
  <cols>
    <col min="1" max="4" width="10.77734375" style="1" customWidth="1"/>
    <col min="5" max="5" width="10.77734375" style="12" customWidth="1"/>
    <col min="6" max="9" width="10.77734375" style="1" customWidth="1"/>
    <col min="10" max="10" width="10.77734375" style="12" customWidth="1"/>
    <col min="11" max="14" width="10.77734375" style="1" customWidth="1"/>
    <col min="15" max="15" width="10.77734375" style="12" customWidth="1"/>
    <col min="16" max="54" width="10.77734375" style="1" customWidth="1"/>
    <col min="55" max="16384" width="8.88671875" style="1"/>
  </cols>
  <sheetData>
    <row r="2" spans="2:15" ht="57.6" customHeight="1" x14ac:dyDescent="0.8">
      <c r="B2" s="24" t="s">
        <v>20</v>
      </c>
      <c r="C2" s="24"/>
      <c r="D2" s="24"/>
      <c r="E2" s="24"/>
      <c r="F2" s="24"/>
      <c r="G2" s="24"/>
      <c r="H2" s="24"/>
      <c r="I2" s="24"/>
    </row>
    <row r="3" spans="2:15" ht="15" customHeight="1" x14ac:dyDescent="0.3">
      <c r="D3" s="25" t="s">
        <v>0</v>
      </c>
      <c r="E3" s="25"/>
      <c r="F3" s="25"/>
      <c r="G3" s="25"/>
      <c r="H3" s="25"/>
    </row>
    <row r="4" spans="2:15" s="3" customFormat="1" ht="15" customHeight="1" x14ac:dyDescent="0.3">
      <c r="E4" s="8"/>
      <c r="J4" s="8"/>
      <c r="O4" s="8"/>
    </row>
    <row r="5" spans="2:15" s="3" customFormat="1" ht="15" customHeight="1" x14ac:dyDescent="0.3">
      <c r="B5" s="16" t="s">
        <v>22</v>
      </c>
      <c r="C5" s="17"/>
      <c r="D5" s="18"/>
      <c r="E5" s="26">
        <v>25</v>
      </c>
      <c r="J5" s="8"/>
      <c r="O5" s="8"/>
    </row>
    <row r="6" spans="2:15" s="3" customFormat="1" ht="13.8" x14ac:dyDescent="0.3">
      <c r="B6" s="16" t="s">
        <v>23</v>
      </c>
      <c r="C6" s="17"/>
      <c r="D6" s="18"/>
      <c r="E6" s="27">
        <v>1</v>
      </c>
      <c r="F6" s="23" t="s">
        <v>29</v>
      </c>
      <c r="G6" s="23"/>
      <c r="H6" s="14">
        <f>(E7-E15-E20)/E5</f>
        <v>65.380399999999995</v>
      </c>
      <c r="J6" s="8"/>
      <c r="O6" s="8"/>
    </row>
    <row r="7" spans="2:15" s="3" customFormat="1" ht="15" customHeight="1" x14ac:dyDescent="0.3">
      <c r="B7" s="16" t="s">
        <v>1</v>
      </c>
      <c r="C7" s="17"/>
      <c r="D7" s="18"/>
      <c r="E7" s="28">
        <v>2500</v>
      </c>
      <c r="F7" s="23" t="s">
        <v>8</v>
      </c>
      <c r="G7" s="23"/>
      <c r="H7" s="7">
        <f>(E7-E15-E20)/(E5/7)</f>
        <v>457.66279999999995</v>
      </c>
      <c r="J7" s="8"/>
      <c r="O7" s="8"/>
    </row>
    <row r="8" spans="2:15" s="3" customFormat="1" ht="15" customHeight="1" x14ac:dyDescent="0.3">
      <c r="E8" s="8"/>
      <c r="J8" s="8"/>
      <c r="O8" s="8"/>
    </row>
    <row r="9" spans="2:15" s="3" customFormat="1" ht="15" customHeight="1" x14ac:dyDescent="0.3">
      <c r="B9" s="19" t="s">
        <v>11</v>
      </c>
      <c r="C9" s="19"/>
      <c r="D9" s="19"/>
      <c r="E9" s="9"/>
      <c r="J9" s="8"/>
      <c r="O9" s="8"/>
    </row>
    <row r="10" spans="2:15" s="3" customFormat="1" ht="15" customHeight="1" x14ac:dyDescent="0.3">
      <c r="B10" s="20" t="s">
        <v>2</v>
      </c>
      <c r="C10" s="21"/>
      <c r="D10" s="22"/>
      <c r="E10" s="28">
        <f>672.49+158</f>
        <v>830.49</v>
      </c>
      <c r="J10" s="8"/>
      <c r="O10" s="8"/>
    </row>
    <row r="11" spans="2:15" s="3" customFormat="1" ht="15" customHeight="1" x14ac:dyDescent="0.3">
      <c r="B11" s="20" t="s">
        <v>3</v>
      </c>
      <c r="C11" s="21"/>
      <c r="D11" s="22"/>
      <c r="E11" s="28"/>
      <c r="J11" s="8"/>
      <c r="O11" s="8"/>
    </row>
    <row r="12" spans="2:15" s="3" customFormat="1" ht="15" customHeight="1" x14ac:dyDescent="0.3">
      <c r="B12" s="20" t="s">
        <v>4</v>
      </c>
      <c r="C12" s="21"/>
      <c r="D12" s="22"/>
      <c r="E12" s="28"/>
      <c r="J12" s="8"/>
      <c r="O12" s="8"/>
    </row>
    <row r="13" spans="2:15" s="3" customFormat="1" ht="15" customHeight="1" x14ac:dyDescent="0.3">
      <c r="B13" s="20" t="s">
        <v>5</v>
      </c>
      <c r="C13" s="21"/>
      <c r="D13" s="22"/>
      <c r="E13" s="28"/>
      <c r="J13" s="8"/>
      <c r="O13" s="8"/>
    </row>
    <row r="14" spans="2:15" s="3" customFormat="1" ht="15" customHeight="1" x14ac:dyDescent="0.3">
      <c r="B14" s="20" t="s">
        <v>6</v>
      </c>
      <c r="C14" s="21"/>
      <c r="D14" s="22"/>
      <c r="E14" s="28"/>
      <c r="J14" s="8"/>
      <c r="O14" s="8"/>
    </row>
    <row r="15" spans="2:15" s="13" customFormat="1" ht="15" customHeight="1" x14ac:dyDescent="0.3">
      <c r="D15" s="5" t="s">
        <v>14</v>
      </c>
      <c r="E15" s="6">
        <f>SUM(E10:E14)</f>
        <v>830.49</v>
      </c>
    </row>
    <row r="16" spans="2:15" s="13" customFormat="1" ht="15" customHeight="1" x14ac:dyDescent="0.3">
      <c r="D16" s="5"/>
      <c r="E16" s="6"/>
    </row>
    <row r="17" spans="2:15" s="13" customFormat="1" ht="15" customHeight="1" x14ac:dyDescent="0.3">
      <c r="B17" s="19" t="s">
        <v>25</v>
      </c>
      <c r="C17" s="19"/>
      <c r="D17" s="19"/>
      <c r="E17" s="9"/>
    </row>
    <row r="18" spans="2:15" s="13" customFormat="1" ht="15" customHeight="1" x14ac:dyDescent="0.3">
      <c r="B18" s="20" t="s">
        <v>26</v>
      </c>
      <c r="C18" s="21"/>
      <c r="D18" s="22"/>
      <c r="E18" s="28"/>
    </row>
    <row r="19" spans="2:15" s="13" customFormat="1" ht="15" customHeight="1" x14ac:dyDescent="0.3">
      <c r="B19" s="20" t="s">
        <v>27</v>
      </c>
      <c r="C19" s="21"/>
      <c r="D19" s="22"/>
      <c r="E19" s="28">
        <v>35</v>
      </c>
    </row>
    <row r="20" spans="2:15" s="13" customFormat="1" ht="15" customHeight="1" x14ac:dyDescent="0.3">
      <c r="D20" s="5" t="s">
        <v>14</v>
      </c>
      <c r="E20" s="6">
        <f>SUM(E18:E19)</f>
        <v>35</v>
      </c>
    </row>
    <row r="21" spans="2:15" s="3" customFormat="1" ht="15" customHeight="1" x14ac:dyDescent="0.3">
      <c r="E21" s="10"/>
      <c r="J21" s="8"/>
      <c r="O21" s="8"/>
    </row>
    <row r="22" spans="2:15" s="3" customFormat="1" ht="15" customHeight="1" x14ac:dyDescent="0.3">
      <c r="B22" s="16" t="s">
        <v>7</v>
      </c>
      <c r="C22" s="17"/>
      <c r="D22" s="18"/>
      <c r="E22" s="10"/>
      <c r="G22" s="19" t="s">
        <v>15</v>
      </c>
      <c r="H22" s="19"/>
      <c r="I22" s="19"/>
      <c r="J22" s="8"/>
      <c r="L22" s="19" t="s">
        <v>16</v>
      </c>
      <c r="M22" s="19"/>
      <c r="N22" s="19"/>
      <c r="O22" s="8"/>
    </row>
    <row r="23" spans="2:15" s="3" customFormat="1" ht="15" customHeight="1" x14ac:dyDescent="0.3">
      <c r="B23" s="15" t="s">
        <v>9</v>
      </c>
      <c r="C23" s="15"/>
      <c r="D23" s="15"/>
      <c r="E23" s="28">
        <v>100</v>
      </c>
      <c r="G23" s="15" t="s">
        <v>9</v>
      </c>
      <c r="H23" s="15"/>
      <c r="I23" s="15"/>
      <c r="J23" s="28">
        <v>100</v>
      </c>
      <c r="L23" s="15" t="s">
        <v>9</v>
      </c>
      <c r="M23" s="15"/>
      <c r="N23" s="15"/>
      <c r="O23" s="28">
        <v>140</v>
      </c>
    </row>
    <row r="24" spans="2:15" s="3" customFormat="1" ht="15" customHeight="1" x14ac:dyDescent="0.3">
      <c r="B24" s="15" t="s">
        <v>24</v>
      </c>
      <c r="C24" s="15"/>
      <c r="D24" s="15"/>
      <c r="E24" s="28">
        <v>100</v>
      </c>
      <c r="G24" s="15" t="s">
        <v>24</v>
      </c>
      <c r="H24" s="15"/>
      <c r="I24" s="15"/>
      <c r="J24" s="28">
        <v>100</v>
      </c>
      <c r="L24" s="15" t="s">
        <v>24</v>
      </c>
      <c r="M24" s="15"/>
      <c r="N24" s="15"/>
      <c r="O24" s="28">
        <v>120</v>
      </c>
    </row>
    <row r="25" spans="2:15" s="3" customFormat="1" ht="15" customHeight="1" x14ac:dyDescent="0.3">
      <c r="B25" s="15" t="s">
        <v>10</v>
      </c>
      <c r="C25" s="15"/>
      <c r="D25" s="15"/>
      <c r="E25" s="28">
        <v>35</v>
      </c>
      <c r="G25" s="15" t="s">
        <v>10</v>
      </c>
      <c r="H25" s="15"/>
      <c r="I25" s="15"/>
      <c r="J25" s="28">
        <v>35</v>
      </c>
      <c r="L25" s="15" t="s">
        <v>10</v>
      </c>
      <c r="M25" s="15"/>
      <c r="N25" s="15"/>
      <c r="O25" s="28">
        <v>35</v>
      </c>
    </row>
    <row r="26" spans="2:15" s="3" customFormat="1" ht="15" customHeight="1" x14ac:dyDescent="0.3">
      <c r="B26" s="15" t="s">
        <v>12</v>
      </c>
      <c r="C26" s="15"/>
      <c r="D26" s="15"/>
      <c r="E26" s="28">
        <v>100</v>
      </c>
      <c r="G26" s="15" t="s">
        <v>12</v>
      </c>
      <c r="H26" s="15"/>
      <c r="I26" s="15"/>
      <c r="J26" s="28">
        <v>100</v>
      </c>
      <c r="L26" s="15" t="s">
        <v>12</v>
      </c>
      <c r="M26" s="15"/>
      <c r="N26" s="15"/>
      <c r="O26" s="28">
        <v>120</v>
      </c>
    </row>
    <row r="27" spans="2:15" s="3" customFormat="1" ht="15" customHeight="1" x14ac:dyDescent="0.3">
      <c r="B27" s="15" t="s">
        <v>28</v>
      </c>
      <c r="C27" s="15"/>
      <c r="D27" s="15"/>
      <c r="E27" s="28">
        <v>50</v>
      </c>
      <c r="G27" s="15" t="s">
        <v>28</v>
      </c>
      <c r="H27" s="15"/>
      <c r="I27" s="15"/>
      <c r="J27" s="28">
        <v>50</v>
      </c>
      <c r="L27" s="15" t="s">
        <v>28</v>
      </c>
      <c r="M27" s="15"/>
      <c r="N27" s="15"/>
      <c r="O27" s="28"/>
    </row>
    <row r="28" spans="2:15" s="3" customFormat="1" ht="15" customHeight="1" x14ac:dyDescent="0.3">
      <c r="B28" s="15" t="s">
        <v>13</v>
      </c>
      <c r="C28" s="15"/>
      <c r="D28" s="15"/>
      <c r="E28" s="28"/>
      <c r="G28" s="15" t="s">
        <v>13</v>
      </c>
      <c r="H28" s="15"/>
      <c r="I28" s="15"/>
      <c r="J28" s="28"/>
      <c r="L28" s="15" t="s">
        <v>13</v>
      </c>
      <c r="M28" s="15"/>
      <c r="N28" s="15"/>
      <c r="O28" s="28"/>
    </row>
    <row r="29" spans="2:15" s="13" customFormat="1" ht="15" customHeight="1" x14ac:dyDescent="0.3">
      <c r="D29" s="5" t="s">
        <v>14</v>
      </c>
      <c r="E29" s="6">
        <f>SUM(E23:E28)</f>
        <v>385</v>
      </c>
      <c r="I29" s="5" t="s">
        <v>14</v>
      </c>
      <c r="J29" s="6">
        <f>SUM(J23:J28)</f>
        <v>385</v>
      </c>
      <c r="N29" s="5" t="s">
        <v>14</v>
      </c>
      <c r="O29" s="6">
        <f>SUM(O23:O28)</f>
        <v>415</v>
      </c>
    </row>
    <row r="30" spans="2:15" s="3" customFormat="1" ht="15" customHeight="1" x14ac:dyDescent="0.3">
      <c r="E30" s="10"/>
      <c r="J30" s="10"/>
      <c r="O30" s="10"/>
    </row>
    <row r="31" spans="2:15" s="3" customFormat="1" ht="15" customHeight="1" x14ac:dyDescent="0.3">
      <c r="B31" s="19" t="s">
        <v>17</v>
      </c>
      <c r="C31" s="19"/>
      <c r="D31" s="19"/>
      <c r="E31" s="10"/>
      <c r="G31" s="19" t="s">
        <v>18</v>
      </c>
      <c r="H31" s="19"/>
      <c r="I31" s="19"/>
      <c r="J31" s="10"/>
      <c r="L31" s="19" t="s">
        <v>19</v>
      </c>
      <c r="M31" s="19"/>
      <c r="N31" s="19"/>
      <c r="O31" s="10"/>
    </row>
    <row r="32" spans="2:15" s="3" customFormat="1" ht="15" customHeight="1" x14ac:dyDescent="0.3">
      <c r="B32" s="15" t="s">
        <v>9</v>
      </c>
      <c r="C32" s="15"/>
      <c r="D32" s="15"/>
      <c r="E32" s="28">
        <v>140</v>
      </c>
      <c r="G32" s="15" t="s">
        <v>9</v>
      </c>
      <c r="H32" s="15"/>
      <c r="I32" s="15"/>
      <c r="J32" s="28"/>
      <c r="L32" s="15" t="s">
        <v>9</v>
      </c>
      <c r="M32" s="15"/>
      <c r="N32" s="15"/>
      <c r="O32" s="28"/>
    </row>
    <row r="33" spans="2:15" s="3" customFormat="1" ht="15" customHeight="1" x14ac:dyDescent="0.3">
      <c r="B33" s="15" t="s">
        <v>24</v>
      </c>
      <c r="C33" s="15"/>
      <c r="D33" s="15"/>
      <c r="E33" s="28">
        <v>120</v>
      </c>
      <c r="G33" s="15" t="s">
        <v>24</v>
      </c>
      <c r="H33" s="15"/>
      <c r="I33" s="15"/>
      <c r="J33" s="28"/>
      <c r="L33" s="15" t="s">
        <v>24</v>
      </c>
      <c r="M33" s="15"/>
      <c r="N33" s="15"/>
      <c r="O33" s="28"/>
    </row>
    <row r="34" spans="2:15" s="3" customFormat="1" ht="15" customHeight="1" x14ac:dyDescent="0.3">
      <c r="B34" s="15" t="s">
        <v>10</v>
      </c>
      <c r="C34" s="15"/>
      <c r="D34" s="15"/>
      <c r="E34" s="28">
        <v>35</v>
      </c>
      <c r="G34" s="15" t="s">
        <v>10</v>
      </c>
      <c r="H34" s="15"/>
      <c r="I34" s="15"/>
      <c r="J34" s="28"/>
      <c r="L34" s="15" t="s">
        <v>10</v>
      </c>
      <c r="M34" s="15"/>
      <c r="N34" s="15"/>
      <c r="O34" s="28"/>
    </row>
    <row r="35" spans="2:15" s="3" customFormat="1" ht="15" customHeight="1" x14ac:dyDescent="0.3">
      <c r="B35" s="15" t="s">
        <v>12</v>
      </c>
      <c r="C35" s="15"/>
      <c r="D35" s="15"/>
      <c r="E35" s="28">
        <v>120</v>
      </c>
      <c r="G35" s="15" t="s">
        <v>12</v>
      </c>
      <c r="H35" s="15"/>
      <c r="I35" s="15"/>
      <c r="J35" s="28"/>
      <c r="L35" s="15" t="s">
        <v>12</v>
      </c>
      <c r="M35" s="15"/>
      <c r="N35" s="15"/>
      <c r="O35" s="28"/>
    </row>
    <row r="36" spans="2:15" s="3" customFormat="1" ht="15" customHeight="1" x14ac:dyDescent="0.3">
      <c r="B36" s="15" t="s">
        <v>28</v>
      </c>
      <c r="C36" s="15"/>
      <c r="D36" s="15"/>
      <c r="E36" s="28"/>
      <c r="G36" s="15" t="s">
        <v>28</v>
      </c>
      <c r="H36" s="15"/>
      <c r="I36" s="15"/>
      <c r="J36" s="28"/>
      <c r="L36" s="15" t="s">
        <v>28</v>
      </c>
      <c r="M36" s="15"/>
      <c r="N36" s="15"/>
      <c r="O36" s="28"/>
    </row>
    <row r="37" spans="2:15" s="3" customFormat="1" ht="15" customHeight="1" x14ac:dyDescent="0.3">
      <c r="B37" s="15" t="s">
        <v>13</v>
      </c>
      <c r="C37" s="15"/>
      <c r="D37" s="15"/>
      <c r="E37" s="28"/>
      <c r="G37" s="15" t="s">
        <v>13</v>
      </c>
      <c r="H37" s="15"/>
      <c r="I37" s="15"/>
      <c r="J37" s="28"/>
      <c r="L37" s="15" t="s">
        <v>13</v>
      </c>
      <c r="M37" s="15"/>
      <c r="N37" s="15"/>
      <c r="O37" s="28"/>
    </row>
    <row r="38" spans="2:15" s="13" customFormat="1" ht="15" customHeight="1" x14ac:dyDescent="0.3">
      <c r="D38" s="5" t="s">
        <v>14</v>
      </c>
      <c r="E38" s="6">
        <f>SUM(E32:E37)</f>
        <v>415</v>
      </c>
      <c r="I38" s="5" t="s">
        <v>14</v>
      </c>
      <c r="J38" s="6">
        <f>SUM(J32:J37)</f>
        <v>0</v>
      </c>
      <c r="N38" s="5" t="s">
        <v>14</v>
      </c>
      <c r="O38" s="6">
        <f>SUM(O32:O37)</f>
        <v>0</v>
      </c>
    </row>
    <row r="39" spans="2:15" s="3" customFormat="1" ht="15" customHeight="1" x14ac:dyDescent="0.3">
      <c r="E39" s="10"/>
      <c r="J39" s="8"/>
      <c r="O39" s="8"/>
    </row>
    <row r="40" spans="2:15" s="3" customFormat="1" ht="15" customHeight="1" x14ac:dyDescent="0.3">
      <c r="B40" s="19" t="s">
        <v>21</v>
      </c>
      <c r="C40" s="19"/>
      <c r="D40" s="19"/>
      <c r="E40" s="10"/>
      <c r="G40" s="19" t="s">
        <v>30</v>
      </c>
      <c r="H40" s="19"/>
      <c r="I40" s="19"/>
      <c r="J40" s="10"/>
      <c r="O40" s="8"/>
    </row>
    <row r="41" spans="2:15" s="3" customFormat="1" ht="15" customHeight="1" x14ac:dyDescent="0.3">
      <c r="B41" s="15" t="s">
        <v>9</v>
      </c>
      <c r="C41" s="15"/>
      <c r="D41" s="15"/>
      <c r="E41" s="29">
        <f>E23+J23+O23+E32+J32+O32</f>
        <v>480</v>
      </c>
      <c r="G41" s="15" t="s">
        <v>9</v>
      </c>
      <c r="H41" s="15"/>
      <c r="I41" s="15"/>
      <c r="J41" s="29">
        <f>(J23+O23+E23+J32+O32+E32)/E6</f>
        <v>480</v>
      </c>
      <c r="O41" s="8"/>
    </row>
    <row r="42" spans="2:15" s="3" customFormat="1" ht="15" customHeight="1" x14ac:dyDescent="0.3">
      <c r="B42" s="15" t="s">
        <v>24</v>
      </c>
      <c r="C42" s="15"/>
      <c r="D42" s="15"/>
      <c r="E42" s="29">
        <f>E24+J24+O24+E33+J33+O33</f>
        <v>440</v>
      </c>
      <c r="G42" s="15" t="s">
        <v>24</v>
      </c>
      <c r="H42" s="15"/>
      <c r="I42" s="15"/>
      <c r="J42" s="29">
        <f>(J24+O24+E24+J33+O33+E33)/E6</f>
        <v>440</v>
      </c>
      <c r="O42" s="8"/>
    </row>
    <row r="43" spans="2:15" s="3" customFormat="1" ht="15" customHeight="1" x14ac:dyDescent="0.3">
      <c r="B43" s="15" t="s">
        <v>10</v>
      </c>
      <c r="C43" s="15"/>
      <c r="D43" s="15"/>
      <c r="E43" s="29">
        <f>E25+J25+O25+E34+J34+O34+E15</f>
        <v>970.49</v>
      </c>
      <c r="G43" s="15" t="s">
        <v>10</v>
      </c>
      <c r="H43" s="15"/>
      <c r="I43" s="15"/>
      <c r="J43" s="29">
        <f>(J25+O25+E25+J34+O34+E34+E15)/E6</f>
        <v>970.49</v>
      </c>
      <c r="O43" s="8"/>
    </row>
    <row r="44" spans="2:15" s="3" customFormat="1" ht="15" customHeight="1" x14ac:dyDescent="0.3">
      <c r="B44" s="15" t="s">
        <v>12</v>
      </c>
      <c r="C44" s="15"/>
      <c r="D44" s="15"/>
      <c r="E44" s="29">
        <f>E26+J26+O26+E35+J35+O35</f>
        <v>440</v>
      </c>
      <c r="G44" s="15" t="s">
        <v>12</v>
      </c>
      <c r="H44" s="15"/>
      <c r="I44" s="15"/>
      <c r="J44" s="29">
        <f>(J26+O26+E26+J35+O35+E35)/E6</f>
        <v>440</v>
      </c>
      <c r="O44" s="8"/>
    </row>
    <row r="45" spans="2:15" s="3" customFormat="1" ht="15" customHeight="1" x14ac:dyDescent="0.3">
      <c r="B45" s="15" t="s">
        <v>28</v>
      </c>
      <c r="C45" s="15"/>
      <c r="D45" s="15"/>
      <c r="E45" s="29">
        <f>E27+J27+O27+E36+J36+O36</f>
        <v>100</v>
      </c>
      <c r="G45" s="15" t="s">
        <v>28</v>
      </c>
      <c r="H45" s="15"/>
      <c r="I45" s="15"/>
      <c r="J45" s="29">
        <f>(J27+O27+E27+J36+O36+E36)/E6</f>
        <v>100</v>
      </c>
      <c r="O45" s="8"/>
    </row>
    <row r="46" spans="2:15" s="3" customFormat="1" ht="15" customHeight="1" x14ac:dyDescent="0.3">
      <c r="B46" s="15" t="s">
        <v>13</v>
      </c>
      <c r="C46" s="15"/>
      <c r="D46" s="15"/>
      <c r="E46" s="29">
        <f>E28+J28+O28+E37+J37+O37+E20</f>
        <v>35</v>
      </c>
      <c r="G46" s="15" t="s">
        <v>13</v>
      </c>
      <c r="H46" s="15"/>
      <c r="I46" s="15"/>
      <c r="J46" s="29">
        <f>(J28+O28+E28+J37+O37+E37+E20)/E6</f>
        <v>35</v>
      </c>
      <c r="O46" s="8"/>
    </row>
    <row r="47" spans="2:15" s="3" customFormat="1" ht="15" customHeight="1" x14ac:dyDescent="0.3">
      <c r="D47" s="4" t="s">
        <v>14</v>
      </c>
      <c r="E47" s="6">
        <f>SUM(E41:E46)</f>
        <v>2465.4899999999998</v>
      </c>
      <c r="I47" s="4" t="s">
        <v>14</v>
      </c>
      <c r="J47" s="6">
        <f>SUM(J41:J46)</f>
        <v>2465.4899999999998</v>
      </c>
      <c r="O47" s="8"/>
    </row>
    <row r="48" spans="2:15" s="3" customFormat="1" ht="15" customHeight="1" x14ac:dyDescent="0.3">
      <c r="E48" s="8"/>
      <c r="J48" s="8"/>
      <c r="O48" s="8"/>
    </row>
    <row r="49" spans="5:15" s="3" customFormat="1" ht="15" customHeight="1" x14ac:dyDescent="0.3">
      <c r="E49" s="8"/>
      <c r="J49" s="8"/>
      <c r="O49" s="8"/>
    </row>
    <row r="50" spans="5:15" s="3" customFormat="1" ht="15" customHeight="1" x14ac:dyDescent="0.3">
      <c r="E50" s="8"/>
      <c r="J50" s="8"/>
      <c r="O50" s="8"/>
    </row>
    <row r="51" spans="5:15" s="3" customFormat="1" ht="15" customHeight="1" x14ac:dyDescent="0.3">
      <c r="E51" s="8"/>
      <c r="J51" s="8"/>
      <c r="O51" s="8"/>
    </row>
    <row r="52" spans="5:15" s="3" customFormat="1" ht="15" customHeight="1" x14ac:dyDescent="0.3">
      <c r="E52" s="8"/>
      <c r="J52" s="8"/>
      <c r="O52" s="8"/>
    </row>
    <row r="53" spans="5:15" s="3" customFormat="1" ht="15" customHeight="1" x14ac:dyDescent="0.3">
      <c r="E53" s="8"/>
      <c r="J53" s="8"/>
      <c r="O53" s="8"/>
    </row>
    <row r="54" spans="5:15" s="3" customFormat="1" ht="15" customHeight="1" x14ac:dyDescent="0.3">
      <c r="E54" s="8"/>
      <c r="J54" s="8"/>
      <c r="O54" s="8"/>
    </row>
    <row r="55" spans="5:15" s="3" customFormat="1" ht="15" customHeight="1" x14ac:dyDescent="0.3">
      <c r="E55" s="8"/>
      <c r="J55" s="8"/>
      <c r="O55" s="8"/>
    </row>
    <row r="56" spans="5:15" s="3" customFormat="1" ht="15" customHeight="1" x14ac:dyDescent="0.3">
      <c r="E56" s="8"/>
      <c r="J56" s="8"/>
      <c r="O56" s="8"/>
    </row>
    <row r="57" spans="5:15" s="3" customFormat="1" ht="15" customHeight="1" x14ac:dyDescent="0.3">
      <c r="E57" s="8"/>
      <c r="J57" s="8"/>
      <c r="O57" s="8"/>
    </row>
    <row r="58" spans="5:15" s="3" customFormat="1" ht="15" customHeight="1" x14ac:dyDescent="0.3">
      <c r="E58" s="8"/>
      <c r="J58" s="8"/>
      <c r="O58" s="8"/>
    </row>
    <row r="59" spans="5:15" s="3" customFormat="1" ht="15" customHeight="1" x14ac:dyDescent="0.3">
      <c r="E59" s="8"/>
      <c r="J59" s="8"/>
      <c r="O59" s="8"/>
    </row>
    <row r="60" spans="5:15" s="3" customFormat="1" ht="15" customHeight="1" x14ac:dyDescent="0.3">
      <c r="E60" s="8"/>
      <c r="J60" s="8"/>
      <c r="O60" s="8"/>
    </row>
    <row r="61" spans="5:15" s="2" customFormat="1" ht="13.8" x14ac:dyDescent="0.25">
      <c r="E61" s="11"/>
      <c r="J61" s="11"/>
      <c r="O61" s="11"/>
    </row>
    <row r="62" spans="5:15" s="2" customFormat="1" ht="13.8" x14ac:dyDescent="0.25">
      <c r="E62" s="11"/>
      <c r="J62" s="11"/>
      <c r="O62" s="11"/>
    </row>
    <row r="63" spans="5:15" s="2" customFormat="1" ht="13.8" x14ac:dyDescent="0.25">
      <c r="E63" s="11"/>
      <c r="J63" s="11"/>
      <c r="O63" s="11"/>
    </row>
    <row r="64" spans="5:15" s="2" customFormat="1" ht="13.8" x14ac:dyDescent="0.25">
      <c r="E64" s="11"/>
      <c r="J64" s="11"/>
      <c r="O64" s="11"/>
    </row>
    <row r="65" spans="5:15" s="2" customFormat="1" ht="13.8" x14ac:dyDescent="0.25">
      <c r="E65" s="11"/>
      <c r="J65" s="11"/>
      <c r="O65" s="11"/>
    </row>
    <row r="66" spans="5:15" s="2" customFormat="1" ht="13.8" x14ac:dyDescent="0.25">
      <c r="E66" s="11"/>
      <c r="J66" s="11"/>
      <c r="O66" s="11"/>
    </row>
    <row r="67" spans="5:15" s="2" customFormat="1" ht="13.8" x14ac:dyDescent="0.25">
      <c r="E67" s="11"/>
      <c r="J67" s="11"/>
      <c r="O67" s="11"/>
    </row>
    <row r="68" spans="5:15" s="2" customFormat="1" ht="13.8" x14ac:dyDescent="0.25">
      <c r="E68" s="11"/>
      <c r="J68" s="11"/>
      <c r="O68" s="11"/>
    </row>
    <row r="69" spans="5:15" s="2" customFormat="1" ht="13.8" x14ac:dyDescent="0.25">
      <c r="E69" s="11"/>
      <c r="J69" s="11"/>
      <c r="O69" s="11"/>
    </row>
    <row r="70" spans="5:15" s="2" customFormat="1" ht="13.8" x14ac:dyDescent="0.25">
      <c r="E70" s="11"/>
      <c r="J70" s="11"/>
      <c r="O70" s="11"/>
    </row>
    <row r="71" spans="5:15" s="2" customFormat="1" ht="13.8" x14ac:dyDescent="0.25">
      <c r="E71" s="11"/>
      <c r="J71" s="11"/>
      <c r="O71" s="11"/>
    </row>
    <row r="72" spans="5:15" s="2" customFormat="1" ht="13.8" x14ac:dyDescent="0.25">
      <c r="E72" s="11"/>
      <c r="J72" s="11"/>
      <c r="O72" s="11"/>
    </row>
    <row r="73" spans="5:15" s="2" customFormat="1" ht="13.8" x14ac:dyDescent="0.25">
      <c r="E73" s="11"/>
      <c r="J73" s="11"/>
      <c r="O73" s="11"/>
    </row>
    <row r="74" spans="5:15" s="2" customFormat="1" ht="13.8" x14ac:dyDescent="0.25">
      <c r="E74" s="11"/>
      <c r="J74" s="11"/>
      <c r="O74" s="11"/>
    </row>
    <row r="75" spans="5:15" s="2" customFormat="1" ht="13.8" x14ac:dyDescent="0.25">
      <c r="E75" s="11"/>
      <c r="J75" s="11"/>
      <c r="O75" s="11"/>
    </row>
    <row r="76" spans="5:15" s="2" customFormat="1" ht="13.8" x14ac:dyDescent="0.25">
      <c r="E76" s="11"/>
      <c r="J76" s="11"/>
      <c r="O76" s="11"/>
    </row>
    <row r="77" spans="5:15" s="2" customFormat="1" ht="13.8" x14ac:dyDescent="0.25">
      <c r="E77" s="11"/>
      <c r="J77" s="11"/>
      <c r="O77" s="11"/>
    </row>
    <row r="78" spans="5:15" s="2" customFormat="1" ht="13.8" x14ac:dyDescent="0.25">
      <c r="E78" s="11"/>
      <c r="J78" s="11"/>
      <c r="O78" s="11"/>
    </row>
    <row r="79" spans="5:15" s="2" customFormat="1" ht="13.8" x14ac:dyDescent="0.25">
      <c r="E79" s="11"/>
      <c r="J79" s="11"/>
      <c r="O79" s="11"/>
    </row>
    <row r="80" spans="5:15" s="2" customFormat="1" ht="13.8" x14ac:dyDescent="0.25">
      <c r="E80" s="11"/>
      <c r="J80" s="11"/>
      <c r="O80" s="11"/>
    </row>
    <row r="81" spans="5:15" s="2" customFormat="1" ht="13.8" x14ac:dyDescent="0.25">
      <c r="E81" s="11"/>
      <c r="J81" s="11"/>
      <c r="O81" s="11"/>
    </row>
    <row r="82" spans="5:15" s="2" customFormat="1" ht="13.8" x14ac:dyDescent="0.25">
      <c r="E82" s="11"/>
      <c r="J82" s="11"/>
      <c r="O82" s="11"/>
    </row>
    <row r="83" spans="5:15" s="2" customFormat="1" ht="13.8" x14ac:dyDescent="0.25">
      <c r="E83" s="11"/>
      <c r="J83" s="11"/>
      <c r="O83" s="11"/>
    </row>
    <row r="84" spans="5:15" s="2" customFormat="1" ht="13.8" x14ac:dyDescent="0.25">
      <c r="E84" s="11"/>
      <c r="J84" s="11"/>
      <c r="O84" s="11"/>
    </row>
    <row r="85" spans="5:15" s="2" customFormat="1" ht="13.8" x14ac:dyDescent="0.25">
      <c r="E85" s="11"/>
      <c r="J85" s="11"/>
      <c r="O85" s="11"/>
    </row>
    <row r="86" spans="5:15" s="2" customFormat="1" ht="13.8" x14ac:dyDescent="0.25">
      <c r="E86" s="11"/>
      <c r="J86" s="11"/>
      <c r="O86" s="11"/>
    </row>
    <row r="87" spans="5:15" s="2" customFormat="1" ht="13.8" x14ac:dyDescent="0.25">
      <c r="E87" s="11"/>
      <c r="J87" s="11"/>
      <c r="O87" s="11"/>
    </row>
    <row r="88" spans="5:15" s="2" customFormat="1" ht="13.8" x14ac:dyDescent="0.25">
      <c r="E88" s="11"/>
      <c r="J88" s="11"/>
      <c r="O88" s="11"/>
    </row>
    <row r="89" spans="5:15" s="2" customFormat="1" ht="13.8" x14ac:dyDescent="0.25">
      <c r="E89" s="11"/>
      <c r="J89" s="11"/>
      <c r="O89" s="11"/>
    </row>
    <row r="90" spans="5:15" s="2" customFormat="1" ht="13.8" x14ac:dyDescent="0.25">
      <c r="E90" s="11"/>
      <c r="J90" s="11"/>
      <c r="O90" s="11"/>
    </row>
  </sheetData>
  <sheetProtection algorithmName="SHA-512" hashValue="PXmOn/wo+h8tLT4TE+oGlCeIxhn7xRtRV5P8++7tWDc4sdAaZ5QvMgWrg6NtLNSl4QNR2X8VpLnfgRry+uXA3A==" saltValue="tjXO2uQ0g7w0R0Mw10U0aA==" spinCount="100000" sheet="1" objects="1" scenarios="1" selectLockedCells="1"/>
  <mergeCells count="72">
    <mergeCell ref="F7:G7"/>
    <mergeCell ref="B5:D5"/>
    <mergeCell ref="B7:D7"/>
    <mergeCell ref="F6:G6"/>
    <mergeCell ref="B2:I2"/>
    <mergeCell ref="D3:H3"/>
    <mergeCell ref="B22:D22"/>
    <mergeCell ref="B9:D9"/>
    <mergeCell ref="B10:D10"/>
    <mergeCell ref="B11:D11"/>
    <mergeCell ref="B12:D12"/>
    <mergeCell ref="B13:D13"/>
    <mergeCell ref="B14:D14"/>
    <mergeCell ref="B34:D34"/>
    <mergeCell ref="B35:D35"/>
    <mergeCell ref="B36:D36"/>
    <mergeCell ref="B23:D23"/>
    <mergeCell ref="B24:D24"/>
    <mergeCell ref="B25:D25"/>
    <mergeCell ref="B26:D26"/>
    <mergeCell ref="B27:D27"/>
    <mergeCell ref="B28:D28"/>
    <mergeCell ref="L24:N24"/>
    <mergeCell ref="L25:N25"/>
    <mergeCell ref="L26:N26"/>
    <mergeCell ref="B37:D37"/>
    <mergeCell ref="G22:I22"/>
    <mergeCell ref="G23:I23"/>
    <mergeCell ref="G24:I24"/>
    <mergeCell ref="G25:I25"/>
    <mergeCell ref="G26:I26"/>
    <mergeCell ref="G27:I27"/>
    <mergeCell ref="G28:I28"/>
    <mergeCell ref="G31:I31"/>
    <mergeCell ref="G32:I32"/>
    <mergeCell ref="B31:D31"/>
    <mergeCell ref="B32:D32"/>
    <mergeCell ref="B33:D33"/>
    <mergeCell ref="L36:N36"/>
    <mergeCell ref="L37:N37"/>
    <mergeCell ref="B40:D40"/>
    <mergeCell ref="B41:D41"/>
    <mergeCell ref="B42:D42"/>
    <mergeCell ref="G40:I40"/>
    <mergeCell ref="G41:I41"/>
    <mergeCell ref="G42:I42"/>
    <mergeCell ref="G36:I36"/>
    <mergeCell ref="G37:I37"/>
    <mergeCell ref="B6:D6"/>
    <mergeCell ref="B17:D17"/>
    <mergeCell ref="B18:D18"/>
    <mergeCell ref="B19:D19"/>
    <mergeCell ref="L35:N35"/>
    <mergeCell ref="L27:N27"/>
    <mergeCell ref="L28:N28"/>
    <mergeCell ref="L31:N31"/>
    <mergeCell ref="L32:N32"/>
    <mergeCell ref="L33:N33"/>
    <mergeCell ref="L34:N34"/>
    <mergeCell ref="G33:I33"/>
    <mergeCell ref="G34:I34"/>
    <mergeCell ref="G35:I35"/>
    <mergeCell ref="L22:N22"/>
    <mergeCell ref="L23:N23"/>
    <mergeCell ref="G43:I43"/>
    <mergeCell ref="G44:I44"/>
    <mergeCell ref="G45:I45"/>
    <mergeCell ref="G46:I46"/>
    <mergeCell ref="B43:D43"/>
    <mergeCell ref="B44:D44"/>
    <mergeCell ref="B45:D45"/>
    <mergeCell ref="B46:D46"/>
  </mergeCells>
  <conditionalFormatting sqref="E29">
    <cfRule type="cellIs" dxfId="6" priority="18" operator="greaterThan">
      <formula>$H$7</formula>
    </cfRule>
  </conditionalFormatting>
  <conditionalFormatting sqref="E38">
    <cfRule type="cellIs" dxfId="5" priority="14" operator="greaterThan">
      <formula>$H$7</formula>
    </cfRule>
  </conditionalFormatting>
  <conditionalFormatting sqref="E47">
    <cfRule type="cellIs" dxfId="4" priority="2" operator="greaterThan">
      <formula>$E$7</formula>
    </cfRule>
  </conditionalFormatting>
  <conditionalFormatting sqref="J29">
    <cfRule type="cellIs" dxfId="3" priority="13" operator="greaterThan">
      <formula>$H$7</formula>
    </cfRule>
  </conditionalFormatting>
  <conditionalFormatting sqref="J38">
    <cfRule type="cellIs" dxfId="2" priority="12" operator="greaterThan">
      <formula>$H$7</formula>
    </cfRule>
  </conditionalFormatting>
  <conditionalFormatting sqref="O29">
    <cfRule type="cellIs" dxfId="1" priority="7" operator="greaterThan">
      <formula>$H$7</formula>
    </cfRule>
  </conditionalFormatting>
  <conditionalFormatting sqref="O38">
    <cfRule type="cellIs" dxfId="0" priority="6" operator="greaterThan">
      <formula>$H$7</formula>
    </cfRule>
  </conditionalFormatting>
  <pageMargins left="0.7" right="0.7" top="0.75" bottom="0.75" header="0.3" footer="0.3"/>
  <ignoredErrors>
    <ignoredError sqref="E43" formula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T 3 i X W g x Z Z 0 q k A A A A 9 g A A A B I A H A B D b 2 5 m a W c v U G F j a 2 F n Z S 5 4 b W w g o h g A K K A U A A A A A A A A A A A A A A A A A A A A A A A A A A A A h Y 9 N D o I w G E S v Q r q n f x p j S C k L t 2 B M T I z b p l Z o h A 9 D i + V u L j y S V x C j q D u X 8 + Y t Z u 7 X m 8 i G p o 4 u p n O 2 h R Q x T F F k Q L c H C 2 W K e n + M l y i T Y q P 0 S Z U m G m V w y e A O K a q 8 P y e E h B B w m O G 2 K w m n l J F 9 k W 9 1 Z R q F P r L 9 L 8 c W n F e g D Z J i 9 x o j O W Z z h h e U Y y r I B E V h 4 S v w c e + z / Y F i 1 d e + 7 4 y E O l 7 n g k x R k P c H + Q B Q S w M E F A A C A A g A T 3 i X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9 4 l 1 o o i k e 4 D g A A A B E A A A A T A B w A R m 9 y b X V s Y X M v U 2 V j d G l v b j E u b S C i G A A o o B Q A A A A A A A A A A A A A A A A A A A A A A A A A A A A r T k 0 u y c z P U w i G 0 I b W A F B L A Q I t A B Q A A g A I A E 9 4 l 1 o M W W d K p A A A A P Y A A A A S A A A A A A A A A A A A A A A A A A A A A A B D b 2 5 m a W c v U G F j a 2 F n Z S 5 4 b W x Q S w E C L Q A U A A I A C A B P e J d a D 8 r p q 6 Q A A A D p A A A A E w A A A A A A A A A A A A A A A A D w A A A A W 0 N v b n R l b n R f V H l w Z X N d L n h t b F B L A Q I t A B Q A A g A I A E 9 4 l 1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+ D w D 1 4 4 f W R 5 8 6 / T t P 4 f d b A A A A A A I A A A A A A B B m A A A A A Q A A I A A A A F J 6 A b + s z P Z b g S Q t 9 B F o D 9 9 V e 0 3 l h L 5 R m 7 X 2 M L m P Q 0 k n A A A A A A 6 A A A A A A g A A I A A A A N p D v K g 2 9 F b / o 6 v S 2 6 m O E P 4 r M b L Q I K t O k t t p e Z n D s z c c U A A A A H A c Z 2 Q I Z L q z k d P D n M j t Q X a z M + b W 3 p A O h R N s X Q X 3 u M Y U p K w e q l 1 h z e g A 3 4 n O W o t 9 x S z / R U S E Y y b V h r z Z P b Q w R z S n H J z g X o q T O P W 9 O D C H s r 3 W Q A A A A B F N T e q G U p o t 2 N D M A d J A B k G s o Q k 9 k n v Z i + O G j A l r J H H 9 7 / o J V O y W A H 5 g x E x i J 9 M 2 Y Q O E v l H f 7 P E S 3 V k g u n s 8 f X 0 = < / D a t a M a s h u p > 
</file>

<file path=customXml/itemProps1.xml><?xml version="1.0" encoding="utf-8"?>
<ds:datastoreItem xmlns:ds="http://schemas.openxmlformats.org/officeDocument/2006/customXml" ds:itemID="{6BB4AF62-702F-4BEF-AC48-9C410290C7F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Pelser</dc:creator>
  <cp:lastModifiedBy>Melissa Pelser</cp:lastModifiedBy>
  <dcterms:created xsi:type="dcterms:W3CDTF">2025-04-23T11:40:44Z</dcterms:created>
  <dcterms:modified xsi:type="dcterms:W3CDTF">2025-04-23T13:13:39Z</dcterms:modified>
</cp:coreProperties>
</file>